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76" windowWidth="28212" windowHeight="11952"/>
  </bookViews>
  <sheets>
    <sheet name="Organos de Gobierno" sheetId="1" r:id="rId1"/>
  </sheets>
  <definedNames>
    <definedName name="_xlnm.Print_Titles" localSheetId="0">'Organos de Gobierno'!$1:$6</definedName>
  </definedNames>
  <calcPr calcId="124519" iterateDelta="1E-4"/>
</workbook>
</file>

<file path=xl/calcChain.xml><?xml version="1.0" encoding="utf-8"?>
<calcChain xmlns="http://schemas.openxmlformats.org/spreadsheetml/2006/main">
  <c r="F7" i="1"/>
  <c r="F4" s="1"/>
  <c r="G21"/>
  <c r="G20"/>
  <c r="G19"/>
  <c r="I19" s="1"/>
  <c r="G18"/>
  <c r="G17"/>
  <c r="G16"/>
  <c r="G15"/>
  <c r="G14"/>
  <c r="G13"/>
  <c r="G12"/>
  <c r="I12" s="1"/>
  <c r="G11"/>
  <c r="G10"/>
  <c r="G9"/>
  <c r="G8"/>
  <c r="I8" s="1"/>
  <c r="J8" s="1"/>
  <c r="H4"/>
  <c r="I9"/>
  <c r="I10"/>
  <c r="J10" s="1"/>
  <c r="I11"/>
  <c r="I13"/>
  <c r="J13" s="1"/>
  <c r="K13" s="1"/>
  <c r="I14"/>
  <c r="I15"/>
  <c r="I16"/>
  <c r="J16" s="1"/>
  <c r="K16" s="1"/>
  <c r="I17"/>
  <c r="J17" s="1"/>
  <c r="K17" s="1"/>
  <c r="I18"/>
  <c r="J18" s="1"/>
  <c r="I20"/>
  <c r="J20" s="1"/>
  <c r="I21"/>
  <c r="J21" s="1"/>
  <c r="K21" l="1"/>
  <c r="K20"/>
  <c r="J19"/>
  <c r="K19" s="1"/>
  <c r="K18"/>
  <c r="K15"/>
  <c r="J15"/>
  <c r="K14"/>
  <c r="J14"/>
  <c r="K12"/>
  <c r="J12"/>
  <c r="G7"/>
  <c r="G4" s="1"/>
  <c r="K11"/>
  <c r="J11"/>
  <c r="K10"/>
  <c r="K9"/>
  <c r="J9"/>
  <c r="K8"/>
  <c r="I7"/>
  <c r="I4" s="1"/>
  <c r="J7" l="1"/>
  <c r="J4" s="1"/>
  <c r="K7"/>
  <c r="K4" s="1"/>
</calcChain>
</file>

<file path=xl/sharedStrings.xml><?xml version="1.0" encoding="utf-8"?>
<sst xmlns="http://schemas.openxmlformats.org/spreadsheetml/2006/main" count="58" uniqueCount="25">
  <si>
    <t>AYUNTAMIENTO DE PUERTO DEL ROSARIO</t>
  </si>
  <si>
    <t>GASTOS DE PERSONAL</t>
  </si>
  <si>
    <t>Nombre</t>
  </si>
  <si>
    <t>P.Trabajo</t>
  </si>
  <si>
    <t>Categoría</t>
  </si>
  <si>
    <t>R.Básicas</t>
  </si>
  <si>
    <t>Trienios</t>
  </si>
  <si>
    <t>Otras Ret.</t>
  </si>
  <si>
    <t>Complem.</t>
  </si>
  <si>
    <t>Tot.Remun</t>
  </si>
  <si>
    <t>Seg.Soc.</t>
  </si>
  <si>
    <t>TOTAL</t>
  </si>
  <si>
    <t>91200.09 - Órganos de gobierno.</t>
  </si>
  <si>
    <t>Alcalde - Presidente</t>
  </si>
  <si>
    <t>Concejal-a</t>
  </si>
  <si>
    <t>Concejal</t>
  </si>
  <si>
    <t>Concejal I</t>
  </si>
  <si>
    <t>PORTAVOZ (FUERTEVENTURA AVANZA)</t>
  </si>
  <si>
    <t>Concejal II</t>
  </si>
  <si>
    <t>PORTAVOZ (GRUPO MIXTO)</t>
  </si>
  <si>
    <t>PORTAVOZ (GRUPO POPULAR)</t>
  </si>
  <si>
    <t>Presupuesto 2026</t>
  </si>
  <si>
    <t>Órganos de Gobierno</t>
  </si>
  <si>
    <t>OCUPADO</t>
  </si>
  <si>
    <t>ANEXO I</t>
  </si>
</sst>
</file>

<file path=xl/styles.xml><?xml version="1.0" encoding="utf-8"?>
<styleSheet xmlns="http://schemas.openxmlformats.org/spreadsheetml/2006/main">
  <numFmts count="2">
    <numFmt numFmtId="164" formatCode="#,##0.00;[Red]&quot;-&quot;\ #,##0.00"/>
    <numFmt numFmtId="165" formatCode="#,##0.00\ \€\ ;[Red]&quot;-&quot;\ #,##0.00\ \€\ "/>
  </numFmts>
  <fonts count="9">
    <font>
      <sz val="11"/>
      <color rgb="FF000000"/>
      <name val="Calibri"/>
    </font>
    <font>
      <b/>
      <sz val="10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color rgb="FFFFFFFF"/>
      <name val="Calibri"/>
    </font>
    <font>
      <b/>
      <sz val="18"/>
      <color rgb="FFFFFFFF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6" fillId="3" borderId="0" xfId="0" applyFont="1" applyFill="1"/>
    <xf numFmtId="49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5" fontId="7" fillId="0" borderId="0" xfId="0" applyNumberFormat="1" applyFont="1"/>
    <xf numFmtId="49" fontId="7" fillId="4" borderId="0" xfId="0" applyNumberFormat="1" applyFont="1" applyFill="1" applyAlignment="1">
      <alignment horizontal="left" vertical="top" wrapText="1"/>
    </xf>
    <xf numFmtId="164" fontId="7" fillId="4" borderId="0" xfId="0" applyNumberFormat="1" applyFont="1" applyFill="1"/>
    <xf numFmtId="164" fontId="6" fillId="3" borderId="0" xfId="0" applyNumberFormat="1" applyFont="1" applyFill="1"/>
    <xf numFmtId="165" fontId="6" fillId="3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4" fontId="7" fillId="0" borderId="1" xfId="0" applyNumberFormat="1" applyFont="1" applyBorder="1"/>
    <xf numFmtId="165" fontId="7" fillId="0" borderId="1" xfId="0" applyNumberFormat="1" applyFont="1" applyBorder="1"/>
    <xf numFmtId="49" fontId="7" fillId="0" borderId="0" xfId="0" applyNumberFormat="1" applyFont="1" applyBorder="1" applyAlignment="1">
      <alignment horizontal="left" vertical="top" wrapText="1"/>
    </xf>
    <xf numFmtId="164" fontId="7" fillId="0" borderId="0" xfId="0" applyNumberFormat="1" applyFont="1" applyBorder="1"/>
    <xf numFmtId="49" fontId="7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/>
    <xf numFmtId="0" fontId="1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7" fillId="4" borderId="0" xfId="0" applyNumberFormat="1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403860</xdr:colOff>
      <xdr:row>3</xdr:row>
      <xdr:rowOff>0</xdr:rowOff>
    </xdr:to>
    <xdr:pic>
      <xdr:nvPicPr>
        <xdr:cNvPr id="3" name="2 Imagen" descr="Logotipo, nombre de la empresa&#10;&#10;Descripción generada automá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386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showGridLines="0" tabSelected="1" workbookViewId="0">
      <pane ySplit="6" topLeftCell="A7" activePane="bottomLeft" state="frozen"/>
      <selection pane="bottomLeft" activeCell="E29" sqref="E29"/>
    </sheetView>
  </sheetViews>
  <sheetFormatPr baseColWidth="10" defaultColWidth="9.109375" defaultRowHeight="14.4"/>
  <cols>
    <col min="1" max="1" width="6.6640625" customWidth="1"/>
    <col min="2" max="2" width="35.21875" bestFit="1" customWidth="1"/>
    <col min="3" max="4" width="27.6640625" customWidth="1"/>
    <col min="5" max="10" width="13.88671875" customWidth="1"/>
    <col min="11" max="11" width="17.6640625" customWidth="1"/>
  </cols>
  <sheetData>
    <row r="1" spans="1:11" ht="18">
      <c r="B1" s="22" t="s">
        <v>0</v>
      </c>
      <c r="D1" s="31" t="s">
        <v>24</v>
      </c>
      <c r="K1" s="1" t="s">
        <v>21</v>
      </c>
    </row>
    <row r="2" spans="1:11" ht="18">
      <c r="B2" s="22"/>
      <c r="K2" s="2" t="s">
        <v>1</v>
      </c>
    </row>
    <row r="3" spans="1:11" ht="6" customHeight="1"/>
    <row r="4" spans="1:11" ht="23.4">
      <c r="A4" s="4" t="s">
        <v>22</v>
      </c>
      <c r="B4" s="3"/>
      <c r="C4" s="3"/>
      <c r="D4" s="3"/>
      <c r="E4" s="14">
        <v>0</v>
      </c>
      <c r="F4" s="14">
        <f t="shared" ref="F4:K4" si="0">F7</f>
        <v>11761.68</v>
      </c>
      <c r="G4" s="14">
        <f t="shared" si="0"/>
        <v>655000</v>
      </c>
      <c r="H4" s="14">
        <f t="shared" si="0"/>
        <v>0</v>
      </c>
      <c r="I4" s="14">
        <f t="shared" si="0"/>
        <v>666761.67999999993</v>
      </c>
      <c r="J4" s="14">
        <f t="shared" si="0"/>
        <v>210029.92920000001</v>
      </c>
      <c r="K4" s="15">
        <f t="shared" si="0"/>
        <v>876791.60919999995</v>
      </c>
    </row>
    <row r="5" spans="1:11" ht="6" customHeight="1"/>
    <row r="6" spans="1:11">
      <c r="A6" s="5" t="s">
        <v>2</v>
      </c>
      <c r="B6" s="5"/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1:11">
      <c r="A7" s="6" t="s">
        <v>12</v>
      </c>
      <c r="B7" s="6"/>
      <c r="C7" s="6"/>
      <c r="D7" s="6"/>
      <c r="E7" s="12">
        <v>0</v>
      </c>
      <c r="F7" s="12">
        <f>SUM(F8:F21)</f>
        <v>11761.68</v>
      </c>
      <c r="G7" s="12">
        <f>SUM(G8:G21)</f>
        <v>655000</v>
      </c>
      <c r="H7" s="12">
        <v>0</v>
      </c>
      <c r="I7" s="12">
        <f>SUM(I8:I21)</f>
        <v>666761.67999999993</v>
      </c>
      <c r="J7" s="12">
        <f>SUM(J8:J21)</f>
        <v>210029.92920000001</v>
      </c>
      <c r="K7" s="13">
        <f>SUM(K8:K21)</f>
        <v>876791.60919999995</v>
      </c>
    </row>
    <row r="8" spans="1:11">
      <c r="A8" s="23" t="s">
        <v>23</v>
      </c>
      <c r="B8" s="24"/>
      <c r="C8" s="7" t="s">
        <v>13</v>
      </c>
      <c r="D8" s="7" t="s">
        <v>13</v>
      </c>
      <c r="E8" s="8">
        <v>0</v>
      </c>
      <c r="F8" s="8">
        <v>2037.6</v>
      </c>
      <c r="G8" s="8">
        <f>52249.92+2750.08</f>
        <v>55000</v>
      </c>
      <c r="H8" s="8">
        <v>0</v>
      </c>
      <c r="I8" s="8">
        <f>F8+G8</f>
        <v>57037.599999999999</v>
      </c>
      <c r="J8" s="8">
        <f>I8*31.5%</f>
        <v>17966.844000000001</v>
      </c>
      <c r="K8" s="9">
        <f>I8+J8</f>
        <v>75004.444000000003</v>
      </c>
    </row>
    <row r="9" spans="1:11">
      <c r="A9" s="25" t="s">
        <v>23</v>
      </c>
      <c r="B9" s="26"/>
      <c r="C9" s="10" t="s">
        <v>14</v>
      </c>
      <c r="D9" s="10" t="s">
        <v>15</v>
      </c>
      <c r="E9" s="11">
        <v>0</v>
      </c>
      <c r="F9" s="11">
        <v>4505.76</v>
      </c>
      <c r="G9" s="11">
        <f t="shared" ref="G9:G17" si="1">47499.84+2500.16</f>
        <v>50000</v>
      </c>
      <c r="H9" s="11">
        <v>0</v>
      </c>
      <c r="I9" s="8">
        <f t="shared" ref="I9:I21" si="2">F9+G9</f>
        <v>54505.760000000002</v>
      </c>
      <c r="J9" s="8">
        <f t="shared" ref="J9:J21" si="3">I9*31.5%</f>
        <v>17169.314399999999</v>
      </c>
      <c r="K9" s="9">
        <f t="shared" ref="K9:K21" si="4">I9+J9</f>
        <v>71675.074399999998</v>
      </c>
    </row>
    <row r="10" spans="1:11">
      <c r="A10" s="23" t="s">
        <v>23</v>
      </c>
      <c r="B10" s="24"/>
      <c r="C10" s="7" t="s">
        <v>14</v>
      </c>
      <c r="D10" s="7" t="s">
        <v>15</v>
      </c>
      <c r="E10" s="8">
        <v>0</v>
      </c>
      <c r="F10" s="8">
        <v>0</v>
      </c>
      <c r="G10" s="8">
        <f t="shared" si="1"/>
        <v>50000</v>
      </c>
      <c r="H10" s="8">
        <v>0</v>
      </c>
      <c r="I10" s="8">
        <f t="shared" si="2"/>
        <v>50000</v>
      </c>
      <c r="J10" s="8">
        <f t="shared" si="3"/>
        <v>15750</v>
      </c>
      <c r="K10" s="9">
        <f t="shared" si="4"/>
        <v>65750</v>
      </c>
    </row>
    <row r="11" spans="1:11">
      <c r="A11" s="25" t="s">
        <v>23</v>
      </c>
      <c r="B11" s="26"/>
      <c r="C11" s="10" t="s">
        <v>14</v>
      </c>
      <c r="D11" s="10" t="s">
        <v>15</v>
      </c>
      <c r="E11" s="11">
        <v>0</v>
      </c>
      <c r="F11" s="11">
        <v>0</v>
      </c>
      <c r="G11" s="11">
        <f t="shared" si="1"/>
        <v>50000</v>
      </c>
      <c r="H11" s="11">
        <v>0</v>
      </c>
      <c r="I11" s="8">
        <f t="shared" si="2"/>
        <v>50000</v>
      </c>
      <c r="J11" s="8">
        <f t="shared" si="3"/>
        <v>15750</v>
      </c>
      <c r="K11" s="9">
        <f t="shared" si="4"/>
        <v>65750</v>
      </c>
    </row>
    <row r="12" spans="1:11">
      <c r="A12" s="23" t="s">
        <v>23</v>
      </c>
      <c r="B12" s="24"/>
      <c r="C12" s="7" t="s">
        <v>14</v>
      </c>
      <c r="D12" s="7" t="s">
        <v>15</v>
      </c>
      <c r="E12" s="8">
        <v>0</v>
      </c>
      <c r="F12" s="8">
        <v>0</v>
      </c>
      <c r="G12" s="8">
        <f t="shared" si="1"/>
        <v>50000</v>
      </c>
      <c r="H12" s="8">
        <v>0</v>
      </c>
      <c r="I12" s="8">
        <f t="shared" si="2"/>
        <v>50000</v>
      </c>
      <c r="J12" s="8">
        <f t="shared" si="3"/>
        <v>15750</v>
      </c>
      <c r="K12" s="9">
        <f t="shared" si="4"/>
        <v>65750</v>
      </c>
    </row>
    <row r="13" spans="1:11">
      <c r="A13" s="25" t="s">
        <v>23</v>
      </c>
      <c r="B13" s="26"/>
      <c r="C13" s="10" t="s">
        <v>14</v>
      </c>
      <c r="D13" s="10" t="s">
        <v>15</v>
      </c>
      <c r="E13" s="11">
        <v>0</v>
      </c>
      <c r="F13" s="11">
        <v>3913.74</v>
      </c>
      <c r="G13" s="11">
        <f t="shared" si="1"/>
        <v>50000</v>
      </c>
      <c r="H13" s="11">
        <v>0</v>
      </c>
      <c r="I13" s="8">
        <f t="shared" si="2"/>
        <v>53913.74</v>
      </c>
      <c r="J13" s="8">
        <f t="shared" si="3"/>
        <v>16982.828099999999</v>
      </c>
      <c r="K13" s="9">
        <f t="shared" si="4"/>
        <v>70896.568100000004</v>
      </c>
    </row>
    <row r="14" spans="1:11">
      <c r="A14" s="23" t="s">
        <v>23</v>
      </c>
      <c r="B14" s="24"/>
      <c r="C14" s="7" t="s">
        <v>14</v>
      </c>
      <c r="D14" s="7" t="s">
        <v>15</v>
      </c>
      <c r="E14" s="8">
        <v>0</v>
      </c>
      <c r="F14" s="8">
        <v>0</v>
      </c>
      <c r="G14" s="8">
        <f t="shared" si="1"/>
        <v>50000</v>
      </c>
      <c r="H14" s="8">
        <v>0</v>
      </c>
      <c r="I14" s="8">
        <f t="shared" si="2"/>
        <v>50000</v>
      </c>
      <c r="J14" s="8">
        <f t="shared" si="3"/>
        <v>15750</v>
      </c>
      <c r="K14" s="9">
        <f t="shared" si="4"/>
        <v>65750</v>
      </c>
    </row>
    <row r="15" spans="1:11">
      <c r="A15" s="25" t="s">
        <v>23</v>
      </c>
      <c r="B15" s="26"/>
      <c r="C15" s="10" t="s">
        <v>14</v>
      </c>
      <c r="D15" s="10" t="s">
        <v>15</v>
      </c>
      <c r="E15" s="11">
        <v>0</v>
      </c>
      <c r="F15" s="11">
        <v>0</v>
      </c>
      <c r="G15" s="11">
        <f t="shared" si="1"/>
        <v>50000</v>
      </c>
      <c r="H15" s="11">
        <v>0</v>
      </c>
      <c r="I15" s="8">
        <f t="shared" si="2"/>
        <v>50000</v>
      </c>
      <c r="J15" s="8">
        <f t="shared" si="3"/>
        <v>15750</v>
      </c>
      <c r="K15" s="9">
        <f t="shared" si="4"/>
        <v>65750</v>
      </c>
    </row>
    <row r="16" spans="1:11">
      <c r="A16" s="23" t="s">
        <v>23</v>
      </c>
      <c r="B16" s="24"/>
      <c r="C16" s="7" t="s">
        <v>14</v>
      </c>
      <c r="D16" s="7" t="s">
        <v>15</v>
      </c>
      <c r="E16" s="8">
        <v>0</v>
      </c>
      <c r="F16" s="8">
        <v>1304.58</v>
      </c>
      <c r="G16" s="8">
        <f t="shared" si="1"/>
        <v>50000</v>
      </c>
      <c r="H16" s="8">
        <v>0</v>
      </c>
      <c r="I16" s="8">
        <f t="shared" si="2"/>
        <v>51304.58</v>
      </c>
      <c r="J16" s="8">
        <f t="shared" si="3"/>
        <v>16160.942700000001</v>
      </c>
      <c r="K16" s="9">
        <f t="shared" si="4"/>
        <v>67465.522700000001</v>
      </c>
    </row>
    <row r="17" spans="1:11">
      <c r="A17" s="25" t="s">
        <v>23</v>
      </c>
      <c r="B17" s="26"/>
      <c r="C17" s="10" t="s">
        <v>14</v>
      </c>
      <c r="D17" s="10" t="s">
        <v>15</v>
      </c>
      <c r="E17" s="11">
        <v>0</v>
      </c>
      <c r="F17" s="11">
        <v>0</v>
      </c>
      <c r="G17" s="11">
        <f t="shared" si="1"/>
        <v>50000</v>
      </c>
      <c r="H17" s="11">
        <v>0</v>
      </c>
      <c r="I17" s="8">
        <f t="shared" si="2"/>
        <v>50000</v>
      </c>
      <c r="J17" s="8">
        <f t="shared" si="3"/>
        <v>15750</v>
      </c>
      <c r="K17" s="9">
        <f t="shared" si="4"/>
        <v>65750</v>
      </c>
    </row>
    <row r="18" spans="1:11">
      <c r="A18" s="23" t="s">
        <v>23</v>
      </c>
      <c r="B18" s="24"/>
      <c r="C18" s="7" t="s">
        <v>14</v>
      </c>
      <c r="D18" s="7" t="s">
        <v>16</v>
      </c>
      <c r="E18" s="8">
        <v>0</v>
      </c>
      <c r="F18" s="8">
        <v>0</v>
      </c>
      <c r="G18" s="8">
        <f>35625+1875</f>
        <v>37500</v>
      </c>
      <c r="H18" s="8">
        <v>0</v>
      </c>
      <c r="I18" s="8">
        <f t="shared" si="2"/>
        <v>37500</v>
      </c>
      <c r="J18" s="8">
        <f t="shared" si="3"/>
        <v>11812.5</v>
      </c>
      <c r="K18" s="9">
        <f t="shared" si="4"/>
        <v>49312.5</v>
      </c>
    </row>
    <row r="19" spans="1:11">
      <c r="A19" s="25" t="s">
        <v>17</v>
      </c>
      <c r="B19" s="26"/>
      <c r="C19" s="10" t="s">
        <v>14</v>
      </c>
      <c r="D19" s="10" t="s">
        <v>18</v>
      </c>
      <c r="E19" s="11">
        <v>0</v>
      </c>
      <c r="F19" s="11">
        <v>0</v>
      </c>
      <c r="G19" s="11">
        <f>37500</f>
        <v>37500</v>
      </c>
      <c r="H19" s="11">
        <v>0</v>
      </c>
      <c r="I19" s="8">
        <f t="shared" si="2"/>
        <v>37500</v>
      </c>
      <c r="J19" s="8">
        <f t="shared" si="3"/>
        <v>11812.5</v>
      </c>
      <c r="K19" s="9">
        <f t="shared" si="4"/>
        <v>49312.5</v>
      </c>
    </row>
    <row r="20" spans="1:11">
      <c r="A20" s="27" t="s">
        <v>19</v>
      </c>
      <c r="B20" s="28"/>
      <c r="C20" s="18" t="s">
        <v>14</v>
      </c>
      <c r="D20" s="18" t="s">
        <v>18</v>
      </c>
      <c r="E20" s="19">
        <v>0</v>
      </c>
      <c r="F20" s="19">
        <v>0</v>
      </c>
      <c r="G20" s="19">
        <f>37500</f>
        <v>37500</v>
      </c>
      <c r="H20" s="19">
        <v>0</v>
      </c>
      <c r="I20" s="8">
        <f t="shared" si="2"/>
        <v>37500</v>
      </c>
      <c r="J20" s="8">
        <f t="shared" si="3"/>
        <v>11812.5</v>
      </c>
      <c r="K20" s="9">
        <f t="shared" si="4"/>
        <v>49312.5</v>
      </c>
    </row>
    <row r="21" spans="1:11">
      <c r="A21" s="29" t="s">
        <v>20</v>
      </c>
      <c r="B21" s="30"/>
      <c r="C21" s="20" t="s">
        <v>14</v>
      </c>
      <c r="D21" s="20" t="s">
        <v>18</v>
      </c>
      <c r="E21" s="21">
        <v>0</v>
      </c>
      <c r="F21" s="21">
        <v>0</v>
      </c>
      <c r="G21" s="21">
        <f>37500</f>
        <v>37500</v>
      </c>
      <c r="H21" s="21">
        <v>0</v>
      </c>
      <c r="I21" s="16">
        <f t="shared" si="2"/>
        <v>37500</v>
      </c>
      <c r="J21" s="16">
        <f t="shared" si="3"/>
        <v>11812.5</v>
      </c>
      <c r="K21" s="17">
        <f t="shared" si="4"/>
        <v>49312.5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B1:B2"/>
    <mergeCell ref="A8:B8"/>
    <mergeCell ref="A9:B9"/>
    <mergeCell ref="A10:B10"/>
    <mergeCell ref="A11:B11"/>
  </mergeCells>
  <printOptions horizontalCentered="1"/>
  <pageMargins left="0.4" right="0.4" top="0.4" bottom="0.4" header="0.16" footer="0.16"/>
  <pageSetup paperSize="9" scale="72" fitToHeight="0" orientation="landscape" r:id="rId1"/>
  <headerFooter>
    <oddFooter>&amp;Rpág.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Organos de Gobierno</vt:lpstr>
      <vt:lpstr>'Organos de Gobierno'!Títulos_a_imprimir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del Rosario 2025 PersResumen-Organos de Gobierno</dc:title>
  <dc:creator>ROME Solution</dc:creator>
  <cp:lastModifiedBy>inma_de_leon</cp:lastModifiedBy>
  <cp:lastPrinted>2025-10-28T10:03:57Z</cp:lastPrinted>
  <dcterms:created xsi:type="dcterms:W3CDTF">2025-09-18T07:39:19Z</dcterms:created>
  <dcterms:modified xsi:type="dcterms:W3CDTF">2025-12-02T09:29:54Z</dcterms:modified>
</cp:coreProperties>
</file>