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jpeg" ContentType="image/jpe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moción interna grupo B" sheetId="1" state="visible" r:id="rId3"/>
  </sheets>
  <definedNames>
    <definedName function="false" hidden="false" localSheetId="0" name="_xlnm.Print_Titles" vbProcedure="false">'Promoción interna grupo B'!$1:$6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<sst xmlns="http://schemas.openxmlformats.org/spreadsheetml/2006/main" count="106" uniqueCount="65">
  <si>
    <t xml:space="preserve">AYUNTAMIENTO DE PUERTO DEL ROSARIO</t>
  </si>
  <si>
    <t xml:space="preserve">ANEXO VII</t>
  </si>
  <si>
    <t xml:space="preserve">Presupuesto 2026</t>
  </si>
  <si>
    <t xml:space="preserve">GASTOS DE PERSONAL</t>
  </si>
  <si>
    <t xml:space="preserve">Promoción interna </t>
  </si>
  <si>
    <t xml:space="preserve">Nombre</t>
  </si>
  <si>
    <t xml:space="preserve">P.Trabajo</t>
  </si>
  <si>
    <t xml:space="preserve">Categoría</t>
  </si>
  <si>
    <t xml:space="preserve">R.Básicas</t>
  </si>
  <si>
    <t xml:space="preserve">Trienios</t>
  </si>
  <si>
    <t xml:space="preserve">Otras Ret.</t>
  </si>
  <si>
    <t xml:space="preserve">Complem.</t>
  </si>
  <si>
    <t xml:space="preserve">Tot.Remun</t>
  </si>
  <si>
    <t xml:space="preserve">Seg.Soc.</t>
  </si>
  <si>
    <t xml:space="preserve">TOTAL</t>
  </si>
  <si>
    <t xml:space="preserve">15100.21 - Urbanismo: planeamiento, gestión, ejecución y disciplina urbanística.</t>
  </si>
  <si>
    <t xml:space="preserve">URB-F-54 VACANTE</t>
  </si>
  <si>
    <t xml:space="preserve">Técnico-a especialista delineante</t>
  </si>
  <si>
    <t xml:space="preserve">B</t>
  </si>
  <si>
    <t xml:space="preserve">URB-F-55 VACANTE</t>
  </si>
  <si>
    <t xml:space="preserve">23102.16 - Asistencia social primaria.</t>
  </si>
  <si>
    <t xml:space="preserve">SSCC-F-61 VACANTE</t>
  </si>
  <si>
    <t xml:space="preserve">Técnico Superior de Integración Social.</t>
  </si>
  <si>
    <t xml:space="preserve">34000.28 - Administración general de deportes.</t>
  </si>
  <si>
    <t xml:space="preserve">SPC-F-71 VACANTE</t>
  </si>
  <si>
    <t xml:space="preserve">Técnico-a superior de deportes</t>
  </si>
  <si>
    <t xml:space="preserve">A1</t>
  </si>
  <si>
    <t xml:space="preserve">92200.12 - Coordinación y organización institucional de las entidades locales.</t>
  </si>
  <si>
    <t xml:space="preserve">OBR-F-179 VACANTE</t>
  </si>
  <si>
    <t xml:space="preserve">Técnico Especialista Metal</t>
  </si>
  <si>
    <t xml:space="preserve">TES-F-26 VACANTE</t>
  </si>
  <si>
    <t xml:space="preserve">OBR-F-149 VACANTE</t>
  </si>
  <si>
    <t xml:space="preserve">Electricista</t>
  </si>
  <si>
    <t xml:space="preserve">C1</t>
  </si>
  <si>
    <t xml:space="preserve">OBR-L-150 VACANTE</t>
  </si>
  <si>
    <t xml:space="preserve">Oficial de primera</t>
  </si>
  <si>
    <t xml:space="preserve">SECR-F/L-60 NC 2026</t>
  </si>
  <si>
    <t xml:space="preserve">Administrativo</t>
  </si>
  <si>
    <t xml:space="preserve">SPC-F/L-74 NC2026</t>
  </si>
  <si>
    <t xml:space="preserve">SPC-F/L- 75NC 2026</t>
  </si>
  <si>
    <t xml:space="preserve">TES-F/L-29 NC 2026</t>
  </si>
  <si>
    <t xml:space="preserve">RRHH-F-L-28 NC 2026</t>
  </si>
  <si>
    <t xml:space="preserve">OBR-F-158 VACANTE</t>
  </si>
  <si>
    <t xml:space="preserve">oficial limpiadora</t>
  </si>
  <si>
    <t xml:space="preserve">C2</t>
  </si>
  <si>
    <t xml:space="preserve">OBR-F-161 VACANTE</t>
  </si>
  <si>
    <t xml:space="preserve">OBRF-159 VACANTE</t>
  </si>
  <si>
    <t xml:space="preserve">OBR-F-138 VACANTE</t>
  </si>
  <si>
    <t xml:space="preserve">Oficial Segunda</t>
  </si>
  <si>
    <t xml:space="preserve">OBR-F-137 VACANTE</t>
  </si>
  <si>
    <t xml:space="preserve">OBR-F-124 VACANTE</t>
  </si>
  <si>
    <t xml:space="preserve">SECR-F-L-40 NC 2026</t>
  </si>
  <si>
    <t xml:space="preserve">Oficial Ayte Mantenimiento y Aplicaciones</t>
  </si>
  <si>
    <t xml:space="preserve">URB-E-L-27 NC 2026</t>
  </si>
  <si>
    <t xml:space="preserve">Aux. administrativo</t>
  </si>
  <si>
    <t xml:space="preserve">OBR-PL-167 NC 2026</t>
  </si>
  <si>
    <t xml:space="preserve">Oficial primera</t>
  </si>
  <si>
    <t xml:space="preserve">c2</t>
  </si>
  <si>
    <t xml:space="preserve">OBR-F-157 NC 2026</t>
  </si>
  <si>
    <t xml:space="preserve">OBR-F- 76NC 2026</t>
  </si>
  <si>
    <t xml:space="preserve">OBR-F-47 NC 2026</t>
  </si>
  <si>
    <t xml:space="preserve">OBR-F-125 NC 2026</t>
  </si>
  <si>
    <t xml:space="preserve">OBR-F-42 NC 2026</t>
  </si>
  <si>
    <t xml:space="preserve">OBR-F-45 NC 2026</t>
  </si>
  <si>
    <t xml:space="preserve">OBR-F-46 NC 2026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</si>
</sst>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;[RED]&quot;- &quot;#,##0.00"/>
    <numFmt numFmtId="166" formatCode="#,##0.00&quot; € &quot;;[RED]&quot;- &quot;#,##0.00&quot; € &quot;"/>
    <numFmt numFmtId="167" formatCode="@"/>
  </numFmts>
  <fonts count="13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Calibri"/>
      <family val="0"/>
      <charset val="1"/>
    </font>
    <font>
      <b val="true"/>
      <sz val="12"/>
      <color rgb="FF000000"/>
      <name val="Calibri"/>
      <family val="2"/>
      <charset val="1"/>
    </font>
    <font>
      <sz val="14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8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548235"/>
        <bgColor rgb="FF339966"/>
      </patternFill>
    </fill>
    <fill>
      <patternFill patternType="solid">
        <fgColor rgb="FFA9D08E"/>
        <bgColor rgb="FF99CCFF"/>
      </patternFill>
    </fill>
    <fill>
      <patternFill patternType="solid">
        <fgColor theme="0" tint="-0.05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4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4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1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A9D08E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350280</xdr:colOff>
      <xdr:row>3</xdr:row>
      <xdr:rowOff>720</xdr:rowOff>
    </xdr:to>
    <xdr:pic>
      <xdr:nvPicPr>
        <xdr:cNvPr id="1" name="2 Imagen" descr="Logotipo, nombre de la empresa&#10;&#10;Descripción generada automáticamente"/>
        <xdr:cNvPicPr/>
      </xdr:nvPicPr>
      <xdr:blipFill>
        <a:blip r:embed="rId1"/>
        <a:stretch/>
      </xdr:blipFill>
      <xdr:spPr>
        <a:xfrm>
          <a:off x="0" y="0"/>
          <a:ext cx="350280" cy="517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D1" activeCellId="0" sqref="D1"/>
    </sheetView>
  </sheetViews>
  <sheetFormatPr defaultColWidth="8.88671875" defaultRowHeight="14.25" customHeight="true" zeroHeight="false" outlineLevelRow="0" outlineLevelCol="0"/>
  <cols>
    <col collapsed="false" customWidth="true" hidden="false" outlineLevel="0" max="1" min="1" style="0" width="6.67"/>
    <col collapsed="false" customWidth="true" hidden="false" outlineLevel="0" max="4" min="2" style="0" width="27.77"/>
    <col collapsed="false" customWidth="true" hidden="false" outlineLevel="0" max="10" min="5" style="0" width="13.88"/>
    <col collapsed="false" customWidth="true" hidden="false" outlineLevel="0" max="11" min="11" style="0" width="17.77"/>
  </cols>
  <sheetData>
    <row r="1" customFormat="false" ht="17.35" hidden="false" customHeight="true" outlineLevel="0" collapsed="false">
      <c r="B1" s="1" t="s">
        <v>0</v>
      </c>
      <c r="D1" s="2" t="s">
        <v>1</v>
      </c>
      <c r="K1" s="3" t="s">
        <v>2</v>
      </c>
    </row>
    <row r="2" customFormat="false" ht="17.35" hidden="false" customHeight="false" outlineLevel="0" collapsed="false">
      <c r="B2" s="1"/>
      <c r="K2" s="4" t="s">
        <v>3</v>
      </c>
    </row>
    <row r="3" customFormat="false" ht="6" hidden="false" customHeight="true" outlineLevel="0" collapsed="false"/>
    <row r="4" customFormat="false" ht="22.05" hidden="false" customHeight="false" outlineLevel="0" collapsed="false">
      <c r="A4" s="5" t="s">
        <v>4</v>
      </c>
      <c r="B4" s="6"/>
      <c r="C4" s="6"/>
      <c r="D4" s="6"/>
      <c r="E4" s="7" t="n">
        <v>24228.76</v>
      </c>
      <c r="F4" s="7" t="n">
        <v>0</v>
      </c>
      <c r="G4" s="7" t="n">
        <v>0</v>
      </c>
      <c r="H4" s="7" t="n">
        <v>41216.2</v>
      </c>
      <c r="I4" s="7" t="n">
        <v>65444.96</v>
      </c>
      <c r="J4" s="7" t="n">
        <v>21596.8</v>
      </c>
      <c r="K4" s="8" t="n">
        <f aca="false">K7+K11+K14+K17</f>
        <v>143250.212</v>
      </c>
    </row>
    <row r="5" customFormat="false" ht="6" hidden="false" customHeight="true" outlineLevel="0" collapsed="false"/>
    <row r="6" customFormat="false" ht="14.25" hidden="false" customHeight="false" outlineLevel="0" collapsed="false">
      <c r="A6" s="9" t="s">
        <v>5</v>
      </c>
      <c r="B6" s="9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</row>
    <row r="7" customFormat="false" ht="14.25" hidden="false" customHeight="false" outlineLevel="0" collapsed="false">
      <c r="A7" s="11" t="s">
        <v>15</v>
      </c>
      <c r="B7" s="11"/>
      <c r="C7" s="11"/>
      <c r="D7" s="11"/>
      <c r="E7" s="12" t="n">
        <f aca="false">E8+E9</f>
        <v>3903.6</v>
      </c>
      <c r="F7" s="12" t="n">
        <v>0</v>
      </c>
      <c r="G7" s="12" t="n">
        <v>0</v>
      </c>
      <c r="H7" s="12" t="n">
        <f aca="false">H8+H9</f>
        <v>4764.76</v>
      </c>
      <c r="I7" s="12" t="n">
        <f aca="false">E7+F6:F7+G7+H7</f>
        <v>8668.36</v>
      </c>
      <c r="J7" s="12" t="n">
        <f aca="false">+J8+J9</f>
        <v>2860.56</v>
      </c>
      <c r="K7" s="13" t="n">
        <f aca="false">I7+J7</f>
        <v>11528.92</v>
      </c>
    </row>
    <row r="8" customFormat="false" ht="14.25" hidden="false" customHeight="true" outlineLevel="0" collapsed="false">
      <c r="A8" s="14" t="s">
        <v>16</v>
      </c>
      <c r="B8" s="14"/>
      <c r="C8" s="14" t="s">
        <v>17</v>
      </c>
      <c r="D8" s="14" t="s">
        <v>18</v>
      </c>
      <c r="E8" s="15" t="n">
        <v>1951.8</v>
      </c>
      <c r="F8" s="15" t="n">
        <v>0</v>
      </c>
      <c r="G8" s="15" t="n">
        <v>0</v>
      </c>
      <c r="H8" s="15" t="n">
        <v>2382.38</v>
      </c>
      <c r="I8" s="15" t="n">
        <f aca="false">E8+F8+G8+H8</f>
        <v>4334.18</v>
      </c>
      <c r="J8" s="15" t="n">
        <v>1430.28</v>
      </c>
      <c r="K8" s="16" t="n">
        <f aca="false">I8+J8</f>
        <v>5764.46</v>
      </c>
    </row>
    <row r="9" customFormat="false" ht="14.25" hidden="false" customHeight="true" outlineLevel="0" collapsed="false">
      <c r="A9" s="17" t="s">
        <v>19</v>
      </c>
      <c r="B9" s="17"/>
      <c r="C9" s="17" t="s">
        <v>17</v>
      </c>
      <c r="D9" s="17" t="s">
        <v>18</v>
      </c>
      <c r="E9" s="18" t="n">
        <v>1951.8</v>
      </c>
      <c r="F9" s="18" t="n">
        <v>0</v>
      </c>
      <c r="G9" s="18" t="n">
        <v>0</v>
      </c>
      <c r="H9" s="18" t="n">
        <v>2382.38</v>
      </c>
      <c r="I9" s="18" t="n">
        <f aca="false">E9+F9+G9+H9</f>
        <v>4334.18</v>
      </c>
      <c r="J9" s="18" t="n">
        <v>1430.28</v>
      </c>
      <c r="K9" s="19" t="n">
        <f aca="false">I9+J9</f>
        <v>5764.46</v>
      </c>
    </row>
    <row r="11" customFormat="false" ht="14.25" hidden="false" customHeight="false" outlineLevel="0" collapsed="false">
      <c r="A11" s="20" t="s">
        <v>20</v>
      </c>
      <c r="B11" s="20"/>
      <c r="C11" s="20"/>
      <c r="D11" s="20"/>
      <c r="E11" s="21" t="n">
        <v>1951.8</v>
      </c>
      <c r="F11" s="21" t="n">
        <v>0</v>
      </c>
      <c r="G11" s="21" t="n">
        <v>0</v>
      </c>
      <c r="H11" s="21" t="n">
        <v>2382.38</v>
      </c>
      <c r="I11" s="21" t="n">
        <f aca="false">E11+F11+G11+H11</f>
        <v>4334.18</v>
      </c>
      <c r="J11" s="21" t="n">
        <v>1430.28</v>
      </c>
      <c r="K11" s="22" t="n">
        <f aca="false">I11+J11</f>
        <v>5764.46</v>
      </c>
    </row>
    <row r="12" customFormat="false" ht="14.25" hidden="false" customHeight="true" outlineLevel="0" collapsed="false">
      <c r="A12" s="14" t="s">
        <v>21</v>
      </c>
      <c r="B12" s="14"/>
      <c r="C12" s="14" t="s">
        <v>22</v>
      </c>
      <c r="D12" s="14" t="s">
        <v>18</v>
      </c>
      <c r="E12" s="15" t="n">
        <v>1951.8</v>
      </c>
      <c r="F12" s="15" t="n">
        <v>0</v>
      </c>
      <c r="G12" s="15" t="n">
        <v>0</v>
      </c>
      <c r="H12" s="15" t="n">
        <v>2382.38</v>
      </c>
      <c r="I12" s="15" t="n">
        <f aca="false">E12+F12+G12+H12</f>
        <v>4334.18</v>
      </c>
      <c r="J12" s="15" t="n">
        <v>1430.28</v>
      </c>
      <c r="K12" s="16" t="n">
        <f aca="false">I12+J12</f>
        <v>5764.46</v>
      </c>
    </row>
    <row r="14" customFormat="false" ht="14.25" hidden="false" customHeight="false" outlineLevel="0" collapsed="false">
      <c r="A14" s="11" t="s">
        <v>23</v>
      </c>
      <c r="B14" s="11"/>
      <c r="C14" s="11"/>
      <c r="D14" s="11"/>
      <c r="E14" s="12" t="n">
        <v>2165.16</v>
      </c>
      <c r="F14" s="12" t="n">
        <v>0</v>
      </c>
      <c r="G14" s="12" t="n">
        <v>0</v>
      </c>
      <c r="H14" s="12" t="n">
        <v>4295.64</v>
      </c>
      <c r="I14" s="12" t="n">
        <v>6460.8</v>
      </c>
      <c r="J14" s="12" t="n">
        <v>2132.06</v>
      </c>
      <c r="K14" s="13" t="n">
        <v>8592.86</v>
      </c>
    </row>
    <row r="15" customFormat="false" ht="14.25" hidden="false" customHeight="true" outlineLevel="0" collapsed="false">
      <c r="A15" s="23" t="s">
        <v>24</v>
      </c>
      <c r="B15" s="23"/>
      <c r="C15" s="17" t="s">
        <v>25</v>
      </c>
      <c r="D15" s="17" t="s">
        <v>26</v>
      </c>
      <c r="E15" s="18" t="n">
        <v>2165.16</v>
      </c>
      <c r="F15" s="18" t="n">
        <v>0</v>
      </c>
      <c r="G15" s="18" t="n">
        <v>0</v>
      </c>
      <c r="H15" s="18" t="n">
        <v>4295.64</v>
      </c>
      <c r="I15" s="18" t="n">
        <f aca="false">E15+F15+G15+H15</f>
        <v>6460.8</v>
      </c>
      <c r="J15" s="18" t="n">
        <v>2132.06</v>
      </c>
      <c r="K15" s="19" t="n">
        <f aca="false">I15+J15</f>
        <v>8592.86</v>
      </c>
    </row>
    <row r="17" customFormat="false" ht="14.25" hidden="false" customHeight="false" outlineLevel="0" collapsed="false">
      <c r="A17" s="11" t="s">
        <v>27</v>
      </c>
      <c r="B17" s="11"/>
      <c r="C17" s="11"/>
      <c r="D17" s="11"/>
      <c r="E17" s="12" t="n">
        <f aca="false">SUM(E18:E42)</f>
        <v>30041.36</v>
      </c>
      <c r="F17" s="12" t="n">
        <f aca="false">SUM(F18:F42)</f>
        <v>0</v>
      </c>
      <c r="G17" s="12" t="n">
        <f aca="false">SUM(G18:G42)</f>
        <v>0</v>
      </c>
      <c r="H17" s="12" t="n">
        <f aca="false">SUM(H18:H42)</f>
        <v>58870.74</v>
      </c>
      <c r="I17" s="12" t="n">
        <f aca="false">E17+F17+G17+H17</f>
        <v>88912.1</v>
      </c>
      <c r="J17" s="12" t="n">
        <f aca="false">SUM(J18:J42)</f>
        <v>28451.872</v>
      </c>
      <c r="K17" s="13" t="n">
        <f aca="false">SUM(K18:K42)</f>
        <v>117363.972</v>
      </c>
    </row>
    <row r="18" customFormat="false" ht="14.25" hidden="false" customHeight="true" outlineLevel="0" collapsed="false">
      <c r="A18" s="24" t="s">
        <v>28</v>
      </c>
      <c r="B18" s="24"/>
      <c r="C18" s="24" t="s">
        <v>29</v>
      </c>
      <c r="D18" s="24" t="s">
        <v>18</v>
      </c>
      <c r="E18" s="25" t="n">
        <v>1951.8</v>
      </c>
      <c r="F18" s="25" t="n">
        <v>0</v>
      </c>
      <c r="G18" s="25" t="n">
        <v>0</v>
      </c>
      <c r="H18" s="25" t="n">
        <v>2382.38</v>
      </c>
      <c r="I18" s="25" t="n">
        <f aca="false">E18+F18+G18+H18</f>
        <v>4334.18</v>
      </c>
      <c r="J18" s="25" t="n">
        <f aca="false">I18*32%</f>
        <v>1386.9376</v>
      </c>
      <c r="K18" s="26" t="n">
        <f aca="false">I18+J18</f>
        <v>5721.1176</v>
      </c>
    </row>
    <row r="19" customFormat="false" ht="14.25" hidden="false" customHeight="true" outlineLevel="0" collapsed="false">
      <c r="A19" s="17" t="s">
        <v>30</v>
      </c>
      <c r="B19" s="17"/>
      <c r="C19" s="17" t="s">
        <v>17</v>
      </c>
      <c r="D19" s="17" t="s">
        <v>18</v>
      </c>
      <c r="E19" s="18" t="n">
        <v>1951.8</v>
      </c>
      <c r="F19" s="18" t="n">
        <v>0</v>
      </c>
      <c r="G19" s="18" t="n">
        <v>0</v>
      </c>
      <c r="H19" s="18" t="n">
        <v>2382.38</v>
      </c>
      <c r="I19" s="18" t="n">
        <f aca="false">E19+F19+G19+H19</f>
        <v>4334.18</v>
      </c>
      <c r="J19" s="18" t="n">
        <f aca="false">I19*32%</f>
        <v>1386.9376</v>
      </c>
      <c r="K19" s="19" t="n">
        <f aca="false">I19+J19</f>
        <v>5721.1176</v>
      </c>
    </row>
    <row r="20" customFormat="false" ht="14.25" hidden="false" customHeight="true" outlineLevel="0" collapsed="false">
      <c r="A20" s="24" t="s">
        <v>31</v>
      </c>
      <c r="B20" s="24"/>
      <c r="C20" s="24" t="s">
        <v>32</v>
      </c>
      <c r="D20" s="24" t="s">
        <v>33</v>
      </c>
      <c r="E20" s="25" t="n">
        <v>1810.72</v>
      </c>
      <c r="F20" s="25" t="n">
        <v>0</v>
      </c>
      <c r="G20" s="25" t="n">
        <v>0</v>
      </c>
      <c r="H20" s="25" t="n">
        <v>2951.14</v>
      </c>
      <c r="I20" s="25" t="n">
        <f aca="false">E20+F20+G20+H20</f>
        <v>4761.86</v>
      </c>
      <c r="J20" s="25" t="n">
        <f aca="false">I20*32%</f>
        <v>1523.7952</v>
      </c>
      <c r="K20" s="26" t="n">
        <f aca="false">I20+J20</f>
        <v>6285.6552</v>
      </c>
    </row>
    <row r="21" customFormat="false" ht="14.25" hidden="false" customHeight="true" outlineLevel="0" collapsed="false">
      <c r="A21" s="17" t="s">
        <v>34</v>
      </c>
      <c r="B21" s="17"/>
      <c r="C21" s="17" t="s">
        <v>35</v>
      </c>
      <c r="D21" s="17" t="s">
        <v>33</v>
      </c>
      <c r="E21" s="18" t="n">
        <v>1810.72</v>
      </c>
      <c r="F21" s="18" t="n">
        <v>0</v>
      </c>
      <c r="G21" s="18" t="n">
        <v>0</v>
      </c>
      <c r="H21" s="18" t="n">
        <v>2951.14</v>
      </c>
      <c r="I21" s="18" t="n">
        <f aca="false">E21+F21+G21+H21</f>
        <v>4761.86</v>
      </c>
      <c r="J21" s="18" t="n">
        <f aca="false">I21*32%</f>
        <v>1523.7952</v>
      </c>
      <c r="K21" s="19" t="n">
        <f aca="false">I21+J21</f>
        <v>6285.6552</v>
      </c>
    </row>
    <row r="22" customFormat="false" ht="14.25" hidden="false" customHeight="true" outlineLevel="0" collapsed="false">
      <c r="A22" s="24" t="s">
        <v>36</v>
      </c>
      <c r="B22" s="24"/>
      <c r="C22" s="24" t="s">
        <v>37</v>
      </c>
      <c r="D22" s="24" t="s">
        <v>33</v>
      </c>
      <c r="E22" s="25" t="n">
        <v>1810.72</v>
      </c>
      <c r="F22" s="25" t="n">
        <v>0</v>
      </c>
      <c r="G22" s="25" t="n">
        <v>0</v>
      </c>
      <c r="H22" s="25" t="n">
        <v>2951.14</v>
      </c>
      <c r="I22" s="25" t="n">
        <f aca="false">E22+F22+G22+H22</f>
        <v>4761.86</v>
      </c>
      <c r="J22" s="25" t="n">
        <f aca="false">I22*32%</f>
        <v>1523.7952</v>
      </c>
      <c r="K22" s="26" t="n">
        <f aca="false">I22+J22</f>
        <v>6285.6552</v>
      </c>
    </row>
    <row r="23" customFormat="false" ht="14.25" hidden="false" customHeight="true" outlineLevel="0" collapsed="false">
      <c r="A23" s="17" t="s">
        <v>38</v>
      </c>
      <c r="B23" s="17"/>
      <c r="C23" s="17" t="s">
        <v>37</v>
      </c>
      <c r="D23" s="17" t="s">
        <v>33</v>
      </c>
      <c r="E23" s="18" t="n">
        <v>1810.72</v>
      </c>
      <c r="F23" s="18" t="n">
        <v>0</v>
      </c>
      <c r="G23" s="18" t="n">
        <v>0</v>
      </c>
      <c r="H23" s="18" t="n">
        <v>2951.14</v>
      </c>
      <c r="I23" s="18" t="n">
        <f aca="false">E23+F23+G23+H23</f>
        <v>4761.86</v>
      </c>
      <c r="J23" s="18" t="n">
        <f aca="false">I23*32%</f>
        <v>1523.7952</v>
      </c>
      <c r="K23" s="19" t="n">
        <f aca="false">I23+J23</f>
        <v>6285.6552</v>
      </c>
    </row>
    <row r="24" customFormat="false" ht="14.25" hidden="false" customHeight="true" outlineLevel="0" collapsed="false">
      <c r="A24" s="24" t="s">
        <v>39</v>
      </c>
      <c r="B24" s="24"/>
      <c r="C24" s="24" t="s">
        <v>37</v>
      </c>
      <c r="D24" s="24" t="s">
        <v>33</v>
      </c>
      <c r="E24" s="25" t="n">
        <v>1810.72</v>
      </c>
      <c r="F24" s="25" t="n">
        <v>0</v>
      </c>
      <c r="G24" s="25" t="n">
        <v>0</v>
      </c>
      <c r="H24" s="25" t="n">
        <v>2951.14</v>
      </c>
      <c r="I24" s="25" t="n">
        <f aca="false">E24+F24+G24+H24</f>
        <v>4761.86</v>
      </c>
      <c r="J24" s="25" t="n">
        <f aca="false">I24*32%</f>
        <v>1523.7952</v>
      </c>
      <c r="K24" s="26" t="n">
        <f aca="false">I24+J24</f>
        <v>6285.6552</v>
      </c>
    </row>
    <row r="25" customFormat="false" ht="14.25" hidden="false" customHeight="true" outlineLevel="0" collapsed="false">
      <c r="A25" s="17" t="s">
        <v>40</v>
      </c>
      <c r="B25" s="17"/>
      <c r="C25" s="17" t="s">
        <v>37</v>
      </c>
      <c r="D25" s="17" t="s">
        <v>33</v>
      </c>
      <c r="E25" s="18" t="n">
        <v>1810.72</v>
      </c>
      <c r="F25" s="18" t="n">
        <v>0</v>
      </c>
      <c r="G25" s="18" t="n">
        <v>0</v>
      </c>
      <c r="H25" s="18" t="n">
        <v>2951.14</v>
      </c>
      <c r="I25" s="18" t="n">
        <f aca="false">E25+F25+G25+H25</f>
        <v>4761.86</v>
      </c>
      <c r="J25" s="18" t="n">
        <f aca="false">I25*32%</f>
        <v>1523.7952</v>
      </c>
      <c r="K25" s="19" t="n">
        <f aca="false">I25+J25</f>
        <v>6285.6552</v>
      </c>
    </row>
    <row r="26" customFormat="false" ht="14.25" hidden="false" customHeight="true" outlineLevel="0" collapsed="false">
      <c r="A26" s="24" t="s">
        <v>41</v>
      </c>
      <c r="B26" s="24"/>
      <c r="C26" s="24" t="s">
        <v>37</v>
      </c>
      <c r="D26" s="24" t="s">
        <v>33</v>
      </c>
      <c r="E26" s="25" t="n">
        <v>1810.72</v>
      </c>
      <c r="F26" s="25" t="n">
        <v>0</v>
      </c>
      <c r="G26" s="25" t="n">
        <v>0</v>
      </c>
      <c r="H26" s="25" t="n">
        <v>2951.14</v>
      </c>
      <c r="I26" s="25" t="n">
        <f aca="false">E26+F26+G26+H26</f>
        <v>4761.86</v>
      </c>
      <c r="J26" s="25" t="n">
        <f aca="false">I26*32%</f>
        <v>1523.7952</v>
      </c>
      <c r="K26" s="26" t="n">
        <f aca="false">I26+J26</f>
        <v>6285.6552</v>
      </c>
    </row>
    <row r="27" customFormat="false" ht="14.25" hidden="false" customHeight="true" outlineLevel="0" collapsed="false">
      <c r="A27" s="17" t="s">
        <v>42</v>
      </c>
      <c r="B27" s="17"/>
      <c r="C27" s="17" t="s">
        <v>43</v>
      </c>
      <c r="D27" s="17" t="s">
        <v>44</v>
      </c>
      <c r="E27" s="18" t="n">
        <v>841.42</v>
      </c>
      <c r="F27" s="18" t="n">
        <v>0</v>
      </c>
      <c r="G27" s="18" t="n">
        <v>0</v>
      </c>
      <c r="H27" s="18" t="n">
        <v>2090.5</v>
      </c>
      <c r="I27" s="18" t="n">
        <f aca="false">E27+F27+G27+H27</f>
        <v>2931.92</v>
      </c>
      <c r="J27" s="18" t="n">
        <f aca="false">I27*32%</f>
        <v>938.2144</v>
      </c>
      <c r="K27" s="19" t="n">
        <f aca="false">I27+J27</f>
        <v>3870.1344</v>
      </c>
    </row>
    <row r="28" customFormat="false" ht="14.25" hidden="false" customHeight="true" outlineLevel="0" collapsed="false">
      <c r="A28" s="24" t="s">
        <v>45</v>
      </c>
      <c r="B28" s="24"/>
      <c r="C28" s="24" t="s">
        <v>43</v>
      </c>
      <c r="D28" s="24" t="s">
        <v>44</v>
      </c>
      <c r="E28" s="25" t="n">
        <v>841.42</v>
      </c>
      <c r="F28" s="25" t="n">
        <v>0</v>
      </c>
      <c r="G28" s="25" t="n">
        <v>0</v>
      </c>
      <c r="H28" s="25" t="n">
        <v>2090.5</v>
      </c>
      <c r="I28" s="25" t="n">
        <f aca="false">E28+F28+G28+H28</f>
        <v>2931.92</v>
      </c>
      <c r="J28" s="25" t="n">
        <f aca="false">I28*32%</f>
        <v>938.2144</v>
      </c>
      <c r="K28" s="26" t="n">
        <f aca="false">I28+J28</f>
        <v>3870.1344</v>
      </c>
    </row>
    <row r="29" customFormat="false" ht="14.25" hidden="false" customHeight="true" outlineLevel="0" collapsed="false">
      <c r="A29" s="17" t="s">
        <v>46</v>
      </c>
      <c r="B29" s="17"/>
      <c r="C29" s="17" t="s">
        <v>43</v>
      </c>
      <c r="D29" s="17" t="s">
        <v>44</v>
      </c>
      <c r="E29" s="18" t="n">
        <v>841.42</v>
      </c>
      <c r="F29" s="18" t="n">
        <v>0</v>
      </c>
      <c r="G29" s="18" t="n">
        <v>0</v>
      </c>
      <c r="H29" s="18" t="n">
        <v>2090.5</v>
      </c>
      <c r="I29" s="18" t="n">
        <f aca="false">E29+F29+G29+H29</f>
        <v>2931.92</v>
      </c>
      <c r="J29" s="18" t="n">
        <f aca="false">I29*32%</f>
        <v>938.2144</v>
      </c>
      <c r="K29" s="19" t="n">
        <f aca="false">I29+J29</f>
        <v>3870.1344</v>
      </c>
    </row>
    <row r="30" customFormat="false" ht="14.25" hidden="false" customHeight="true" outlineLevel="0" collapsed="false">
      <c r="A30" s="24" t="s">
        <v>47</v>
      </c>
      <c r="B30" s="24"/>
      <c r="C30" s="24" t="s">
        <v>48</v>
      </c>
      <c r="D30" s="24" t="s">
        <v>44</v>
      </c>
      <c r="E30" s="25" t="n">
        <v>841.42</v>
      </c>
      <c r="F30" s="25" t="n">
        <v>0</v>
      </c>
      <c r="G30" s="25" t="n">
        <v>0</v>
      </c>
      <c r="H30" s="25" t="n">
        <v>2090.5</v>
      </c>
      <c r="I30" s="25" t="n">
        <f aca="false">E30+F30+G30+H30</f>
        <v>2931.92</v>
      </c>
      <c r="J30" s="25" t="n">
        <f aca="false">I30*32%</f>
        <v>938.2144</v>
      </c>
      <c r="K30" s="26" t="n">
        <f aca="false">I30+J30</f>
        <v>3870.1344</v>
      </c>
    </row>
    <row r="31" customFormat="false" ht="14.25" hidden="false" customHeight="true" outlineLevel="0" collapsed="false">
      <c r="A31" s="17" t="s">
        <v>49</v>
      </c>
      <c r="B31" s="17"/>
      <c r="C31" s="17" t="s">
        <v>48</v>
      </c>
      <c r="D31" s="17" t="s">
        <v>44</v>
      </c>
      <c r="E31" s="18" t="n">
        <v>841.42</v>
      </c>
      <c r="F31" s="18" t="n">
        <v>0</v>
      </c>
      <c r="G31" s="18" t="n">
        <v>0</v>
      </c>
      <c r="H31" s="18" t="n">
        <v>2090.5</v>
      </c>
      <c r="I31" s="18" t="n">
        <f aca="false">E31+F31+G31+H31</f>
        <v>2931.92</v>
      </c>
      <c r="J31" s="18" t="n">
        <f aca="false">I31*32%</f>
        <v>938.2144</v>
      </c>
      <c r="K31" s="19" t="n">
        <f aca="false">I31+J31</f>
        <v>3870.1344</v>
      </c>
    </row>
    <row r="32" customFormat="false" ht="14.25" hidden="false" customHeight="true" outlineLevel="0" collapsed="false">
      <c r="A32" s="24" t="s">
        <v>50</v>
      </c>
      <c r="B32" s="24"/>
      <c r="C32" s="24" t="s">
        <v>48</v>
      </c>
      <c r="D32" s="24" t="s">
        <v>44</v>
      </c>
      <c r="E32" s="25" t="n">
        <v>841.42</v>
      </c>
      <c r="F32" s="25" t="n">
        <v>0</v>
      </c>
      <c r="G32" s="25" t="n">
        <v>0</v>
      </c>
      <c r="H32" s="25" t="n">
        <v>2090.5</v>
      </c>
      <c r="I32" s="25" t="n">
        <f aca="false">E32+F32+G32+H32</f>
        <v>2931.92</v>
      </c>
      <c r="J32" s="25" t="n">
        <f aca="false">I32*32%</f>
        <v>938.2144</v>
      </c>
      <c r="K32" s="26" t="n">
        <f aca="false">I32+J32</f>
        <v>3870.1344</v>
      </c>
    </row>
    <row r="33" customFormat="false" ht="14.25" hidden="false" customHeight="true" outlineLevel="0" collapsed="false">
      <c r="A33" s="17" t="s">
        <v>51</v>
      </c>
      <c r="B33" s="17"/>
      <c r="C33" s="17" t="s">
        <v>52</v>
      </c>
      <c r="D33" s="17" t="s">
        <v>44</v>
      </c>
      <c r="E33" s="18" t="n">
        <v>841.42</v>
      </c>
      <c r="F33" s="18" t="n">
        <v>0</v>
      </c>
      <c r="G33" s="18" t="n">
        <v>0</v>
      </c>
      <c r="H33" s="18" t="n">
        <v>2090.5</v>
      </c>
      <c r="I33" s="18" t="n">
        <f aca="false">E33+F33+G33+H33</f>
        <v>2931.92</v>
      </c>
      <c r="J33" s="18" t="n">
        <f aca="false">I33*32%</f>
        <v>938.2144</v>
      </c>
      <c r="K33" s="19" t="n">
        <f aca="false">I33+J33</f>
        <v>3870.1344</v>
      </c>
    </row>
    <row r="34" customFormat="false" ht="14.25" hidden="false" customHeight="true" outlineLevel="0" collapsed="false">
      <c r="A34" s="24" t="s">
        <v>53</v>
      </c>
      <c r="B34" s="24"/>
      <c r="C34" s="24" t="s">
        <v>54</v>
      </c>
      <c r="D34" s="24" t="s">
        <v>44</v>
      </c>
      <c r="E34" s="25" t="n">
        <v>841.42</v>
      </c>
      <c r="F34" s="25" t="n">
        <v>0</v>
      </c>
      <c r="G34" s="25" t="n">
        <v>0</v>
      </c>
      <c r="H34" s="25" t="n">
        <v>2090.5</v>
      </c>
      <c r="I34" s="25" t="n">
        <f aca="false">E34+F34+G34+H34</f>
        <v>2931.92</v>
      </c>
      <c r="J34" s="25" t="n">
        <f aca="false">I34*32%</f>
        <v>938.2144</v>
      </c>
      <c r="K34" s="26" t="n">
        <f aca="false">I34+J34</f>
        <v>3870.1344</v>
      </c>
    </row>
    <row r="35" customFormat="false" ht="14.25" hidden="false" customHeight="true" outlineLevel="0" collapsed="false">
      <c r="A35" s="17" t="s">
        <v>55</v>
      </c>
      <c r="B35" s="17"/>
      <c r="C35" s="17" t="s">
        <v>56</v>
      </c>
      <c r="D35" s="17" t="s">
        <v>57</v>
      </c>
      <c r="E35" s="18" t="n">
        <v>841.42</v>
      </c>
      <c r="F35" s="18" t="n">
        <v>0</v>
      </c>
      <c r="G35" s="18" t="n">
        <v>0</v>
      </c>
      <c r="H35" s="18" t="n">
        <v>2090.5</v>
      </c>
      <c r="I35" s="18" t="n">
        <f aca="false">E35+F35+G35+H35</f>
        <v>2931.92</v>
      </c>
      <c r="J35" s="18" t="n">
        <f aca="false">I35*32%</f>
        <v>938.2144</v>
      </c>
      <c r="K35" s="19" t="n">
        <f aca="false">I35+J35</f>
        <v>3870.1344</v>
      </c>
    </row>
    <row r="36" customFormat="false" ht="14.25" hidden="false" customHeight="true" outlineLevel="0" collapsed="false">
      <c r="A36" s="24" t="s">
        <v>58</v>
      </c>
      <c r="B36" s="24"/>
      <c r="C36" s="24" t="s">
        <v>56</v>
      </c>
      <c r="D36" s="24" t="s">
        <v>44</v>
      </c>
      <c r="E36" s="25" t="n">
        <v>841.42</v>
      </c>
      <c r="F36" s="25" t="n">
        <v>0</v>
      </c>
      <c r="G36" s="25" t="n">
        <v>0</v>
      </c>
      <c r="H36" s="25" t="n">
        <v>2090.5</v>
      </c>
      <c r="I36" s="25" t="n">
        <f aca="false">E36+F36+G36+H36</f>
        <v>2931.92</v>
      </c>
      <c r="J36" s="25" t="n">
        <f aca="false">I36*32%</f>
        <v>938.2144</v>
      </c>
      <c r="K36" s="26" t="n">
        <f aca="false">I36+J36</f>
        <v>3870.1344</v>
      </c>
    </row>
    <row r="37" customFormat="false" ht="14.25" hidden="false" customHeight="true" outlineLevel="0" collapsed="false">
      <c r="A37" s="17" t="s">
        <v>59</v>
      </c>
      <c r="B37" s="17"/>
      <c r="C37" s="17" t="s">
        <v>48</v>
      </c>
      <c r="D37" s="17" t="s">
        <v>44</v>
      </c>
      <c r="E37" s="18" t="n">
        <v>841.42</v>
      </c>
      <c r="F37" s="18" t="n">
        <v>0</v>
      </c>
      <c r="G37" s="18" t="n">
        <v>0</v>
      </c>
      <c r="H37" s="18" t="n">
        <v>2090.5</v>
      </c>
      <c r="I37" s="18" t="n">
        <f aca="false">E37+F37+G37+H37</f>
        <v>2931.92</v>
      </c>
      <c r="J37" s="18" t="n">
        <f aca="false">I37*32%</f>
        <v>938.2144</v>
      </c>
      <c r="K37" s="19" t="n">
        <f aca="false">I37+J37</f>
        <v>3870.1344</v>
      </c>
    </row>
    <row r="38" customFormat="false" ht="14.25" hidden="false" customHeight="true" outlineLevel="0" collapsed="false">
      <c r="A38" s="24" t="s">
        <v>60</v>
      </c>
      <c r="B38" s="24"/>
      <c r="C38" s="24" t="s">
        <v>48</v>
      </c>
      <c r="D38" s="24" t="s">
        <v>44</v>
      </c>
      <c r="E38" s="25" t="n">
        <v>841.42</v>
      </c>
      <c r="F38" s="25" t="n">
        <v>0</v>
      </c>
      <c r="G38" s="25" t="n">
        <v>0</v>
      </c>
      <c r="H38" s="25" t="n">
        <v>2090.5</v>
      </c>
      <c r="I38" s="25" t="n">
        <f aca="false">E38+F38+G38+H38</f>
        <v>2931.92</v>
      </c>
      <c r="J38" s="25" t="n">
        <f aca="false">I38*32%</f>
        <v>938.2144</v>
      </c>
      <c r="K38" s="26" t="n">
        <f aca="false">I38+J38</f>
        <v>3870.1344</v>
      </c>
    </row>
    <row r="39" customFormat="false" ht="14.25" hidden="false" customHeight="true" outlineLevel="0" collapsed="false">
      <c r="A39" s="17" t="s">
        <v>61</v>
      </c>
      <c r="B39" s="17"/>
      <c r="C39" s="17" t="s">
        <v>48</v>
      </c>
      <c r="D39" s="17" t="s">
        <v>44</v>
      </c>
      <c r="E39" s="18" t="n">
        <v>841.42</v>
      </c>
      <c r="F39" s="18" t="n">
        <v>0</v>
      </c>
      <c r="G39" s="18" t="n">
        <v>0</v>
      </c>
      <c r="H39" s="18" t="n">
        <v>2090.5</v>
      </c>
      <c r="I39" s="18" t="n">
        <f aca="false">E39+F39+G39+H39</f>
        <v>2931.92</v>
      </c>
      <c r="J39" s="18" t="n">
        <f aca="false">I39*32%</f>
        <v>938.2144</v>
      </c>
      <c r="K39" s="19" t="n">
        <f aca="false">I39+J39</f>
        <v>3870.1344</v>
      </c>
    </row>
    <row r="40" customFormat="false" ht="14.25" hidden="false" customHeight="true" outlineLevel="0" collapsed="false">
      <c r="A40" s="24" t="s">
        <v>62</v>
      </c>
      <c r="B40" s="24"/>
      <c r="C40" s="24" t="s">
        <v>48</v>
      </c>
      <c r="D40" s="24" t="s">
        <v>44</v>
      </c>
      <c r="E40" s="25" t="n">
        <v>841.42</v>
      </c>
      <c r="F40" s="25" t="n">
        <v>0</v>
      </c>
      <c r="G40" s="25" t="n">
        <v>0</v>
      </c>
      <c r="H40" s="25" t="n">
        <v>2090.5</v>
      </c>
      <c r="I40" s="25" t="n">
        <f aca="false">E40+F40+G40+H40</f>
        <v>2931.92</v>
      </c>
      <c r="J40" s="25" t="n">
        <f aca="false">I40*32%</f>
        <v>938.2144</v>
      </c>
      <c r="K40" s="26" t="n">
        <f aca="false">I40+J40</f>
        <v>3870.1344</v>
      </c>
    </row>
    <row r="41" customFormat="false" ht="14.25" hidden="false" customHeight="true" outlineLevel="0" collapsed="false">
      <c r="A41" s="17" t="s">
        <v>63</v>
      </c>
      <c r="B41" s="17"/>
      <c r="C41" s="17" t="s">
        <v>48</v>
      </c>
      <c r="D41" s="17" t="s">
        <v>44</v>
      </c>
      <c r="E41" s="18" t="n">
        <v>841.42</v>
      </c>
      <c r="F41" s="18" t="n">
        <v>0</v>
      </c>
      <c r="G41" s="18" t="n">
        <v>0</v>
      </c>
      <c r="H41" s="18" t="n">
        <v>2090.5</v>
      </c>
      <c r="I41" s="18" t="n">
        <f aca="false">E41+F41+G41+H41</f>
        <v>2931.92</v>
      </c>
      <c r="J41" s="18" t="n">
        <f aca="false">I41*32%</f>
        <v>938.2144</v>
      </c>
      <c r="K41" s="19" t="n">
        <f aca="false">I41+J41</f>
        <v>3870.1344</v>
      </c>
    </row>
    <row r="42" customFormat="false" ht="14.25" hidden="false" customHeight="true" outlineLevel="0" collapsed="false">
      <c r="A42" s="24" t="s">
        <v>64</v>
      </c>
      <c r="B42" s="24"/>
      <c r="C42" s="24" t="s">
        <v>48</v>
      </c>
      <c r="D42" s="24" t="s">
        <v>44</v>
      </c>
      <c r="E42" s="25" t="n">
        <v>841.42</v>
      </c>
      <c r="F42" s="25" t="n">
        <v>0</v>
      </c>
      <c r="G42" s="25" t="n">
        <v>0</v>
      </c>
      <c r="H42" s="25" t="n">
        <v>2090.5</v>
      </c>
      <c r="I42" s="25" t="n">
        <f aca="false">E42+F42+G42+H42</f>
        <v>2931.92</v>
      </c>
      <c r="J42" s="25" t="n">
        <f aca="false">I42*32%</f>
        <v>938.2144</v>
      </c>
      <c r="K42" s="26" t="n">
        <f aca="false">I42+J42</f>
        <v>3870.1344</v>
      </c>
    </row>
  </sheetData>
  <mergeCells count="31">
    <mergeCell ref="B1:B2"/>
    <mergeCell ref="A6:B6"/>
    <mergeCell ref="A8:B8"/>
    <mergeCell ref="A9:B9"/>
    <mergeCell ref="A12:B12"/>
    <mergeCell ref="A15:B15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</mergeCells>
  <printOptions headings="false" gridLines="false" gridLinesSet="true" horizontalCentered="true" verticalCentered="false"/>
  <pageMargins left="0.4" right="0.4" top="0.4" bottom="0.4" header="0.511811023622047" footer="0.159722222222222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&amp;Rpág.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LibreOffice/25.8.3.2$Windows_X86_64 LibreOffice_project/8ca8d55c161d602844f5428fa4b58097424e324e</Application>
  <AppVersion>15.0000</AppVers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2025-09-18T07:40:29Z</dcterms:created>
  <dc:creator>ROME Solution</dc:creator>
  <dc:description/>
  <dc:language>es-ES</dc:language>
  <cp:lastModifiedBy>inma_de_leon</cp:lastModifiedBy>
  <cp:lastPrinted>2025-12-02T09:38:30Z</cp:lastPrinted>
  <dcterms:modified xsi:type="dcterms:W3CDTF">2025-12-02T09:39:12Z</dcterms:modified>
  <cp:revision>0</cp:revision>
  <dc:subject/>
  <dc:title>Puerto del Rosario 2025 PersResumen-Promoción interna grupo B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